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480" windowHeight="87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24" i="1" l="1"/>
  <c r="D15" i="1"/>
  <c r="D13" i="1"/>
  <c r="D17" i="1"/>
</calcChain>
</file>

<file path=xl/comments1.xml><?xml version="1.0" encoding="utf-8"?>
<comments xmlns="http://schemas.openxmlformats.org/spreadsheetml/2006/main">
  <authors>
    <author>alessandro.casiraghi</author>
  </authors>
  <commentList>
    <comment ref="K13" authorId="0">
      <text>
        <r>
          <rPr>
            <b/>
            <sz val="8"/>
            <color indexed="81"/>
            <rFont val="Tahoma"/>
            <family val="2"/>
          </rPr>
          <t>Redditi 2012 come risultanti da ultimo dato certificato da CUD 2013</t>
        </r>
      </text>
    </comment>
  </commentList>
</comments>
</file>

<file path=xl/sharedStrings.xml><?xml version="1.0" encoding="utf-8"?>
<sst xmlns="http://schemas.openxmlformats.org/spreadsheetml/2006/main" count="98" uniqueCount="77">
  <si>
    <t>Anno 2013</t>
  </si>
  <si>
    <t>Idroelettrica s.c.r.l.</t>
  </si>
  <si>
    <t>Comune di Gressoney-Saint-Jean</t>
  </si>
  <si>
    <t>Società partecipate - articolo 22 comma 2</t>
  </si>
  <si>
    <t>Ragione Sociale Ente (1)</t>
  </si>
  <si>
    <t>Misura della partecipazione (2)</t>
  </si>
  <si>
    <t>Durata dell'impegno (3)</t>
  </si>
  <si>
    <t>Onere complessivo per l'anno (4)</t>
  </si>
  <si>
    <t>Numero dei rappresentanti dell'amministrazione negli organi di governo (5)</t>
  </si>
  <si>
    <t>Trattamento economico complessivo (6)</t>
  </si>
  <si>
    <t>Ultimo anno: risultato di bilancio (7)</t>
  </si>
  <si>
    <t>Terzultimo anno: risultato di bilancio (9)</t>
  </si>
  <si>
    <t>Penultimo anno: risultato di bilancio (8)</t>
  </si>
  <si>
    <t>Link al sito (12)</t>
  </si>
  <si>
    <t>31/12/2020</t>
  </si>
  <si>
    <t>Trisoldi Riccardo - Presidente</t>
  </si>
  <si>
    <t>Giachino Paolo - Vice Presidente e Amministratore delegato</t>
  </si>
  <si>
    <t>Grand Blanc Marzia -Consigliere di amministrazione</t>
  </si>
  <si>
    <t>http://www.cvaspa.it/schedetrasparenza/idel/trisoldi.htm</t>
  </si>
  <si>
    <t>http://www.cvaspa.it/schedetrasparenza/idel/giachino.htm</t>
  </si>
  <si>
    <t>http://www.cvaspa.it/schedetrasparenza/idel/grand_blanc.htm</t>
  </si>
  <si>
    <t>Celva - Consorzio degli enti locali della Valle d'Aosta soc. coo</t>
  </si>
  <si>
    <t>Monterosa s.p.a.</t>
  </si>
  <si>
    <t>Inva S.p.A.</t>
  </si>
  <si>
    <t>Golf Gressoney s.r.l.</t>
  </si>
  <si>
    <t>Incarico di amministratore della società: nominativo (10)</t>
  </si>
  <si>
    <t>Incarico di amministratore della società: trattamento economico complessivo (11)</t>
  </si>
  <si>
    <t>nessuno</t>
  </si>
  <si>
    <t>http://www.monterosa-ski.com/monterosaski/amministrazione-trasparente/</t>
  </si>
  <si>
    <t>al comune spetta la nomina della maggioranza dei consiglieri, ex articolo 2449 C.C. Il consiglio di amministrazione è composto da un numero dispari di membri che può variare da un minimo di 3 fino a un massimo di 7 membri</t>
  </si>
  <si>
    <t>Bieler Luca - consigliere e presidente del consiglio di amministrazione</t>
  </si>
  <si>
    <t>http://gresporthaus.altervista.org/?doing_wp_cron=1393518380</t>
  </si>
  <si>
    <t>Corsico Piccolino Anna Maria - consigliere di amministrazione e vice presidente del consiglio di amministrazione</t>
  </si>
  <si>
    <t>Vairetto Ermanno - consigliere di amministrazione e amministratore delegato a decorrere dal 08/08/2013</t>
  </si>
  <si>
    <t>Bozzi Goffredo - consigliere di amministrazione e amministratore delegato sino al 07/08/2013</t>
  </si>
  <si>
    <t>2013 € 20.000,00 annui</t>
  </si>
  <si>
    <t>De Fabiani Giancarlo - consigliere di amministrazione</t>
  </si>
  <si>
    <t>Angster Peter - consigliere di amministrazione</t>
  </si>
  <si>
    <t>concluso</t>
  </si>
  <si>
    <t>ai componenti l'organo amministrativo spetta unicamente il rimborso delle spese sostenute per ragione del loro ufficio - nel 2013 non sono stati effettuati rimborsi</t>
  </si>
  <si>
    <t>€ 47.118,00                         (bilancio al 31.12.2012)</t>
  </si>
  <si>
    <t>€ 57.757,00               (bilancio al 31.12.2011)</t>
  </si>
  <si>
    <t>€ 64.596,00 (bilancio al 31.12.2010)</t>
  </si>
  <si>
    <t>€ -175.191,00          (bilancio al 31.12.2012)</t>
  </si>
  <si>
    <t>€ 193.870,00          (bilancio al 31.12.2011)</t>
  </si>
  <si>
    <t>€ 194.700,00          (bilancio al 31.12.2010)</t>
  </si>
  <si>
    <t>€ -2.128.492,00          (bilancio al 30.06.2013)</t>
  </si>
  <si>
    <t>€ -1.314.061,00          (bilancio al 30.06.2012)</t>
  </si>
  <si>
    <t>€ -1.954.027,00          (bilancio al 30.06.2011)</t>
  </si>
  <si>
    <t>31/12/2050</t>
  </si>
  <si>
    <t>€ -131,00          (bilancio al 30.06.2013)</t>
  </si>
  <si>
    <t>€ -122,00          (bilancio al 30.06.2012)</t>
  </si>
  <si>
    <t>€ 24,00          (bilancio al 30.06.2011)</t>
  </si>
  <si>
    <t>2013 € 7.000,00 annui</t>
  </si>
  <si>
    <t>Gressoney Sport Haus s.r.l. - a decorrere dal 07/03/2013 Gressoney-Sport-Haus s.r.l. a s.u.</t>
  </si>
  <si>
    <t>S.a.g.i.t. s.p.a. - cessata a seguito di fusione per incomporazione nella società Monterosa s.p.a. in data 31/05/2013</t>
  </si>
  <si>
    <t>31.12.2050</t>
  </si>
  <si>
    <t>non indicato negli atti in possesso del Comune e non comunicato dalla società, nonostante la richiesta e successivi solleciti</t>
  </si>
  <si>
    <t>€ 2.903,00          (bilancio al 31.12.2012)</t>
  </si>
  <si>
    <t>€ 475,00          (bilancio al 31.12.2011)</t>
  </si>
  <si>
    <t>€ 1.661,00          (bilancio al 31.12.2010)</t>
  </si>
  <si>
    <t>Dato Obbligatorio</t>
  </si>
  <si>
    <t>Dato facoltativo</t>
  </si>
  <si>
    <t xml:space="preserve">Ai sensi art. 3 dello statuto del CELVA la Cooperativa ha durata fino al 2030 e potrà essere prorogata  con deliberazione dell'Assemblea straordinaria salvo il diritto di recesso per i soci dissenzienti </t>
  </si>
  <si>
    <t>Giordano Bruno</t>
  </si>
  <si>
    <t>www.celva.it</t>
  </si>
  <si>
    <t>500 azioni - pari allo 0,0098% dell'intero Capitale Sociale</t>
  </si>
  <si>
    <t>durata della Società al 31.12.2050</t>
  </si>
  <si>
    <t>vedere sezione trasparenza del sito istituzionale INVA</t>
  </si>
  <si>
    <t>www.inva.it</t>
  </si>
  <si>
    <t>Rusci Pier Carlo - Presidente del CdA</t>
  </si>
  <si>
    <t>Dannaz Maria Vittoria - Consigliere</t>
  </si>
  <si>
    <t>Franco Stefano - Consigliere</t>
  </si>
  <si>
    <t>n. 2 rappresentanti:  Bieler Luca e Mattai del Moro Francesco - determina del sindaco n. 12 del 23.11.2010.</t>
  </si>
  <si>
    <t>Nessun compenso</t>
  </si>
  <si>
    <t>Presidente: David Dante - Vice presidente: Bieler Franco - Amministratore delegato: De Fabiani Giancarlo - Beck Peccoz Egon e Follioley Valentino</t>
  </si>
  <si>
    <t>la società ha comunicato di non possedere sito web ufficiale.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</si>
</sst>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43" formatCode="_-* #,##0.00_-;\-* #,##0.00_-;_-* &quot;-&quot;??_-;_-@_-"/>
    <numFmt numFmtId="164" formatCode="&quot;€&quot;\ #,##0.00"/>
    <numFmt numFmtId="165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5" fillId="0" borderId="1" xfId="0" applyFont="1" applyBorder="1"/>
    <xf numFmtId="1" fontId="5" fillId="0" borderId="1" xfId="0" applyNumberFormat="1" applyFont="1" applyBorder="1" applyAlignment="1">
      <alignment horizontal="left"/>
    </xf>
    <xf numFmtId="164" fontId="0" fillId="0" borderId="0" xfId="0" applyNumberFormat="1"/>
    <xf numFmtId="164" fontId="4" fillId="0" borderId="1" xfId="0" applyNumberFormat="1" applyFont="1" applyBorder="1" applyAlignment="1">
      <alignment horizontal="left" vertical="top" wrapText="1"/>
    </xf>
    <xf numFmtId="164" fontId="0" fillId="0" borderId="1" xfId="0" applyNumberFormat="1" applyBorder="1"/>
    <xf numFmtId="0" fontId="6" fillId="0" borderId="1" xfId="2" applyBorder="1" applyAlignment="1" applyProtection="1">
      <alignment wrapText="1"/>
    </xf>
    <xf numFmtId="164" fontId="0" fillId="0" borderId="0" xfId="0" applyNumberFormat="1" applyAlignment="1">
      <alignment wrapText="1"/>
    </xf>
    <xf numFmtId="164" fontId="5" fillId="0" borderId="1" xfId="0" applyNumberFormat="1" applyFont="1" applyBorder="1" applyAlignment="1">
      <alignment horizontal="left"/>
    </xf>
    <xf numFmtId="10" fontId="0" fillId="0" borderId="1" xfId="0" applyNumberFormat="1" applyFont="1" applyBorder="1"/>
    <xf numFmtId="49" fontId="0" fillId="0" borderId="1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 wrapText="1"/>
    </xf>
    <xf numFmtId="164" fontId="0" fillId="0" borderId="1" xfId="1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0" fontId="5" fillId="0" borderId="3" xfId="0" applyFont="1" applyBorder="1"/>
    <xf numFmtId="9" fontId="5" fillId="0" borderId="1" xfId="0" applyNumberFormat="1" applyFont="1" applyFill="1" applyBorder="1"/>
    <xf numFmtId="49" fontId="4" fillId="0" borderId="1" xfId="0" applyNumberFormat="1" applyFont="1" applyBorder="1" applyAlignment="1">
      <alignment horizontal="left" wrapText="1"/>
    </xf>
    <xf numFmtId="10" fontId="0" fillId="0" borderId="1" xfId="0" applyNumberFormat="1" applyFont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1" fontId="0" fillId="0" borderId="1" xfId="1" applyNumberFormat="1" applyFont="1" applyBorder="1" applyAlignment="1">
      <alignment horizontal="left" wrapText="1"/>
    </xf>
    <xf numFmtId="164" fontId="0" fillId="0" borderId="1" xfId="1" applyNumberFormat="1" applyFont="1" applyBorder="1" applyAlignment="1">
      <alignment horizontal="left" wrapText="1"/>
    </xf>
    <xf numFmtId="1" fontId="0" fillId="0" borderId="0" xfId="0" applyNumberFormat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" fontId="0" fillId="2" borderId="1" xfId="0" applyNumberFormat="1" applyFill="1" applyBorder="1" applyAlignment="1">
      <alignment horizontal="left" wrapText="1"/>
    </xf>
    <xf numFmtId="8" fontId="0" fillId="0" borderId="1" xfId="0" applyNumberFormat="1" applyFont="1" applyBorder="1" applyAlignment="1">
      <alignment wrapText="1"/>
    </xf>
    <xf numFmtId="0" fontId="0" fillId="0" borderId="0" xfId="0" applyAlignment="1">
      <alignment horizontal="left" wrapText="1"/>
    </xf>
    <xf numFmtId="49" fontId="7" fillId="0" borderId="1" xfId="0" applyNumberFormat="1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164" fontId="7" fillId="3" borderId="2" xfId="0" applyNumberFormat="1" applyFont="1" applyFill="1" applyBorder="1" applyAlignment="1">
      <alignment wrapText="1"/>
    </xf>
    <xf numFmtId="1" fontId="7" fillId="3" borderId="2" xfId="0" applyNumberFormat="1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10" fontId="0" fillId="0" borderId="1" xfId="0" applyNumberFormat="1" applyBorder="1" applyAlignment="1">
      <alignment wrapText="1"/>
    </xf>
    <xf numFmtId="164" fontId="0" fillId="0" borderId="0" xfId="0" applyNumberFormat="1" applyAlignment="1">
      <alignment horizontal="left"/>
    </xf>
    <xf numFmtId="164" fontId="7" fillId="3" borderId="2" xfId="0" applyNumberFormat="1" applyFont="1" applyFill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164" fontId="0" fillId="0" borderId="4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justify" vertical="top" wrapText="1"/>
    </xf>
    <xf numFmtId="8" fontId="0" fillId="0" borderId="1" xfId="0" applyNumberFormat="1" applyBorder="1" applyAlignment="1">
      <alignment horizontal="left" wrapText="1"/>
    </xf>
    <xf numFmtId="0" fontId="0" fillId="0" borderId="9" xfId="0" applyBorder="1" applyAlignment="1">
      <alignment vertical="center"/>
    </xf>
    <xf numFmtId="0" fontId="6" fillId="0" borderId="9" xfId="2" applyBorder="1" applyAlignment="1" applyProtection="1">
      <alignment vertical="top"/>
    </xf>
    <xf numFmtId="0" fontId="0" fillId="0" borderId="9" xfId="0" applyBorder="1" applyAlignment="1">
      <alignment horizontal="justify" vertical="center" wrapText="1"/>
    </xf>
    <xf numFmtId="0" fontId="6" fillId="0" borderId="9" xfId="2" applyBorder="1" applyAlignment="1" applyProtection="1">
      <alignment vertical="center"/>
    </xf>
    <xf numFmtId="0" fontId="0" fillId="0" borderId="9" xfId="0" applyBorder="1" applyAlignment="1">
      <alignment vertical="center" wrapText="1"/>
    </xf>
    <xf numFmtId="165" fontId="0" fillId="0" borderId="1" xfId="0" applyNumberFormat="1" applyBorder="1" applyAlignment="1">
      <alignment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 wrapText="1"/>
    </xf>
    <xf numFmtId="164" fontId="7" fillId="3" borderId="5" xfId="0" applyNumberFormat="1" applyFont="1" applyFill="1" applyBorder="1" applyAlignment="1">
      <alignment horizontal="center" wrapText="1"/>
    </xf>
    <xf numFmtId="164" fontId="7" fillId="3" borderId="6" xfId="0" applyNumberFormat="1" applyFont="1" applyFill="1" applyBorder="1" applyAlignment="1">
      <alignment horizont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vaspa.it/schedetrasparenza/idel/grand_blanc.htm" TargetMode="External"/><Relationship Id="rId7" Type="http://schemas.openxmlformats.org/officeDocument/2006/relationships/hyperlink" Target="http://www.inva.it/" TargetMode="External"/><Relationship Id="rId2" Type="http://schemas.openxmlformats.org/officeDocument/2006/relationships/hyperlink" Target="http://www.cvaspa.it/schedetrasparenza/idel/giachino.htm" TargetMode="External"/><Relationship Id="rId1" Type="http://schemas.openxmlformats.org/officeDocument/2006/relationships/hyperlink" Target="http://www.cvaspa.it/schedetrasparenza/idel/trisoldi.htm" TargetMode="External"/><Relationship Id="rId6" Type="http://schemas.openxmlformats.org/officeDocument/2006/relationships/hyperlink" Target="http://www.inva.it/" TargetMode="External"/><Relationship Id="rId5" Type="http://schemas.openxmlformats.org/officeDocument/2006/relationships/hyperlink" Target="http://www.celva.it/datapagec.asp?id=719&amp;l=1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monterosa-ski.com/monterosaski/amministrazione-trasparente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30"/>
  <sheetViews>
    <sheetView tabSelected="1" topLeftCell="A10" zoomScale="90" zoomScaleNormal="90" workbookViewId="0">
      <selection activeCell="C15" sqref="C15"/>
    </sheetView>
  </sheetViews>
  <sheetFormatPr defaultRowHeight="15" x14ac:dyDescent="0.25"/>
  <cols>
    <col min="1" max="1" width="30.5703125" customWidth="1"/>
    <col min="2" max="2" width="21.42578125" customWidth="1"/>
    <col min="3" max="3" width="29" customWidth="1"/>
    <col min="4" max="4" width="26.42578125" style="13" customWidth="1"/>
    <col min="5" max="5" width="25.28515625" style="27" customWidth="1"/>
    <col min="6" max="6" width="38.42578125" style="9" customWidth="1"/>
    <col min="7" max="8" width="15.85546875" style="42" customWidth="1"/>
    <col min="9" max="9" width="15.7109375" style="42" customWidth="1"/>
    <col min="10" max="10" width="26.85546875" style="32" customWidth="1"/>
    <col min="11" max="11" width="21.7109375" style="9" customWidth="1"/>
    <col min="12" max="12" width="25" style="1" customWidth="1"/>
    <col min="13" max="13" width="18.42578125" customWidth="1"/>
  </cols>
  <sheetData>
    <row r="2" spans="1:12" ht="15.75" x14ac:dyDescent="0.25">
      <c r="A2" s="38" t="s">
        <v>2</v>
      </c>
      <c r="B2" s="6"/>
    </row>
    <row r="3" spans="1:12" x14ac:dyDescent="0.25">
      <c r="A3" s="6"/>
      <c r="B3" s="6"/>
    </row>
    <row r="4" spans="1:12" ht="15.75" x14ac:dyDescent="0.25">
      <c r="A4" s="38" t="s">
        <v>3</v>
      </c>
      <c r="B4" s="38"/>
    </row>
    <row r="5" spans="1:12" ht="11.25" customHeight="1" x14ac:dyDescent="0.25">
      <c r="A5" s="39"/>
      <c r="B5" s="39"/>
    </row>
    <row r="6" spans="1:12" ht="18" customHeight="1" thickBot="1" x14ac:dyDescent="0.3">
      <c r="A6" s="40" t="s">
        <v>0</v>
      </c>
      <c r="B6" s="40"/>
    </row>
    <row r="7" spans="1:12" s="2" customFormat="1" ht="78.75" customHeight="1" x14ac:dyDescent="0.25">
      <c r="A7" s="34" t="s">
        <v>4</v>
      </c>
      <c r="B7" s="34" t="s">
        <v>5</v>
      </c>
      <c r="C7" s="34" t="s">
        <v>6</v>
      </c>
      <c r="D7" s="35" t="s">
        <v>7</v>
      </c>
      <c r="E7" s="36" t="s">
        <v>8</v>
      </c>
      <c r="F7" s="35" t="s">
        <v>9</v>
      </c>
      <c r="G7" s="43" t="s">
        <v>10</v>
      </c>
      <c r="H7" s="43" t="s">
        <v>12</v>
      </c>
      <c r="I7" s="43" t="s">
        <v>11</v>
      </c>
      <c r="J7" s="37" t="s">
        <v>25</v>
      </c>
      <c r="K7" s="35" t="s">
        <v>26</v>
      </c>
      <c r="L7" s="34" t="s">
        <v>13</v>
      </c>
    </row>
    <row r="8" spans="1:12" s="2" customFormat="1" ht="27.75" customHeight="1" x14ac:dyDescent="0.25">
      <c r="A8" s="46" t="s">
        <v>61</v>
      </c>
      <c r="B8" s="46" t="s">
        <v>62</v>
      </c>
      <c r="C8" s="46" t="s">
        <v>61</v>
      </c>
      <c r="D8" s="46" t="s">
        <v>61</v>
      </c>
      <c r="E8" s="46" t="s">
        <v>61</v>
      </c>
      <c r="F8" s="46" t="s">
        <v>61</v>
      </c>
      <c r="G8" s="46" t="s">
        <v>61</v>
      </c>
      <c r="H8" s="46" t="s">
        <v>61</v>
      </c>
      <c r="I8" s="46" t="s">
        <v>61</v>
      </c>
      <c r="J8" s="46" t="s">
        <v>61</v>
      </c>
      <c r="K8" s="46" t="s">
        <v>61</v>
      </c>
      <c r="L8" s="46" t="s">
        <v>61</v>
      </c>
    </row>
    <row r="9" spans="1:12" ht="72.75" customHeight="1" x14ac:dyDescent="0.25">
      <c r="A9" s="33" t="s">
        <v>1</v>
      </c>
      <c r="B9" s="15">
        <v>1E-3</v>
      </c>
      <c r="C9" s="16" t="s">
        <v>14</v>
      </c>
      <c r="D9" s="17">
        <v>3790</v>
      </c>
      <c r="E9" s="25" t="s">
        <v>27</v>
      </c>
      <c r="F9" s="18">
        <v>0</v>
      </c>
      <c r="G9" s="26" t="s">
        <v>40</v>
      </c>
      <c r="H9" s="26" t="s">
        <v>41</v>
      </c>
      <c r="I9" s="26" t="s">
        <v>42</v>
      </c>
      <c r="J9" s="29" t="s">
        <v>15</v>
      </c>
      <c r="K9" s="11">
        <v>2000</v>
      </c>
      <c r="L9" s="12" t="s">
        <v>18</v>
      </c>
    </row>
    <row r="10" spans="1:12" ht="68.25" customHeight="1" x14ac:dyDescent="0.25">
      <c r="A10" s="7"/>
      <c r="B10" s="7"/>
      <c r="C10" s="3"/>
      <c r="D10" s="14"/>
      <c r="E10" s="8"/>
      <c r="F10" s="10"/>
      <c r="G10" s="44"/>
      <c r="H10" s="44"/>
      <c r="I10" s="44"/>
      <c r="J10" s="29" t="s">
        <v>16</v>
      </c>
      <c r="K10" s="11">
        <v>2000</v>
      </c>
      <c r="L10" s="12" t="s">
        <v>19</v>
      </c>
    </row>
    <row r="11" spans="1:12" ht="60.75" customHeight="1" x14ac:dyDescent="0.25">
      <c r="A11" s="7"/>
      <c r="B11" s="7"/>
      <c r="C11" s="3"/>
      <c r="D11" s="14"/>
      <c r="E11" s="8"/>
      <c r="F11" s="10"/>
      <c r="G11" s="22"/>
      <c r="H11" s="22"/>
      <c r="I11" s="22"/>
      <c r="J11" s="29" t="s">
        <v>17</v>
      </c>
      <c r="K11" s="11">
        <v>2000</v>
      </c>
      <c r="L11" s="12" t="s">
        <v>20</v>
      </c>
    </row>
    <row r="12" spans="1:12" ht="15.75" customHeight="1" x14ac:dyDescent="0.2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8"/>
    </row>
    <row r="13" spans="1:12" ht="105" customHeight="1" x14ac:dyDescent="0.25">
      <c r="A13" s="33" t="s">
        <v>21</v>
      </c>
      <c r="B13" s="15">
        <v>1.2E-2</v>
      </c>
      <c r="C13" s="47" t="s">
        <v>63</v>
      </c>
      <c r="D13" s="17">
        <f>1560+1720</f>
        <v>3280</v>
      </c>
      <c r="E13" s="25" t="s">
        <v>27</v>
      </c>
      <c r="F13" s="18">
        <v>0</v>
      </c>
      <c r="G13" s="26" t="s">
        <v>43</v>
      </c>
      <c r="H13" s="26" t="s">
        <v>44</v>
      </c>
      <c r="I13" s="26" t="s">
        <v>45</v>
      </c>
      <c r="J13" s="29" t="s">
        <v>64</v>
      </c>
      <c r="K13" s="11">
        <v>2362</v>
      </c>
      <c r="L13" s="12" t="s">
        <v>65</v>
      </c>
    </row>
    <row r="14" spans="1:12" x14ac:dyDescent="0.2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2" ht="105" x14ac:dyDescent="0.25">
      <c r="A15" s="33" t="s">
        <v>22</v>
      </c>
      <c r="B15" s="55">
        <v>7.1110000000000001E-3</v>
      </c>
      <c r="C15" s="41" t="s">
        <v>57</v>
      </c>
      <c r="D15" s="17">
        <f>12100+14274</f>
        <v>26374</v>
      </c>
      <c r="E15" s="25" t="s">
        <v>27</v>
      </c>
      <c r="F15" s="18">
        <v>0</v>
      </c>
      <c r="G15" s="26" t="s">
        <v>46</v>
      </c>
      <c r="H15" s="26" t="s">
        <v>47</v>
      </c>
      <c r="I15" s="26" t="s">
        <v>48</v>
      </c>
      <c r="J15" s="41" t="s">
        <v>57</v>
      </c>
      <c r="K15" s="41" t="s">
        <v>57</v>
      </c>
      <c r="L15" s="12" t="s">
        <v>28</v>
      </c>
    </row>
    <row r="16" spans="1:12" x14ac:dyDescent="0.2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8"/>
    </row>
    <row r="17" spans="1:12" ht="150" x14ac:dyDescent="0.25">
      <c r="A17" s="33" t="s">
        <v>54</v>
      </c>
      <c r="B17" s="23">
        <v>1</v>
      </c>
      <c r="C17" s="24" t="s">
        <v>49</v>
      </c>
      <c r="D17" s="17">
        <f>81000+16800+8200+90000+15250+32000</f>
        <v>243250</v>
      </c>
      <c r="E17" s="25" t="s">
        <v>29</v>
      </c>
      <c r="F17" s="26" t="s">
        <v>39</v>
      </c>
      <c r="G17" s="26" t="s">
        <v>50</v>
      </c>
      <c r="H17" s="26" t="s">
        <v>51</v>
      </c>
      <c r="I17" s="26" t="s">
        <v>52</v>
      </c>
      <c r="J17" s="25" t="s">
        <v>30</v>
      </c>
      <c r="K17" s="26" t="s">
        <v>53</v>
      </c>
      <c r="L17" s="12" t="s">
        <v>31</v>
      </c>
    </row>
    <row r="18" spans="1:12" ht="75" x14ac:dyDescent="0.25">
      <c r="A18" s="20"/>
      <c r="B18" s="21"/>
      <c r="C18" s="4"/>
      <c r="D18" s="19"/>
      <c r="E18" s="28"/>
      <c r="F18" s="11"/>
      <c r="G18" s="44"/>
      <c r="H18" s="44"/>
      <c r="I18" s="44"/>
      <c r="J18" s="29" t="s">
        <v>32</v>
      </c>
      <c r="K18" s="11">
        <v>0</v>
      </c>
      <c r="L18" s="5"/>
    </row>
    <row r="19" spans="1:12" ht="75" x14ac:dyDescent="0.25">
      <c r="A19" s="20"/>
      <c r="B19" s="21"/>
      <c r="C19" s="4"/>
      <c r="D19" s="19"/>
      <c r="E19" s="28"/>
      <c r="F19" s="11"/>
      <c r="G19" s="44"/>
      <c r="H19" s="44"/>
      <c r="I19" s="44"/>
      <c r="J19" s="29" t="s">
        <v>33</v>
      </c>
      <c r="K19" s="11" t="s">
        <v>35</v>
      </c>
      <c r="L19" s="5"/>
    </row>
    <row r="20" spans="1:12" ht="60" x14ac:dyDescent="0.25">
      <c r="A20" s="20"/>
      <c r="B20" s="21"/>
      <c r="C20" s="4"/>
      <c r="D20" s="19"/>
      <c r="E20" s="28"/>
      <c r="F20" s="11"/>
      <c r="G20" s="44"/>
      <c r="H20" s="44"/>
      <c r="I20" s="44"/>
      <c r="J20" s="29" t="s">
        <v>34</v>
      </c>
      <c r="K20" s="11" t="s">
        <v>35</v>
      </c>
      <c r="L20" s="5"/>
    </row>
    <row r="21" spans="1:12" ht="45" x14ac:dyDescent="0.25">
      <c r="A21" s="20"/>
      <c r="B21" s="21"/>
      <c r="C21" s="4"/>
      <c r="D21" s="19"/>
      <c r="E21" s="28"/>
      <c r="F21" s="11"/>
      <c r="G21" s="44"/>
      <c r="H21" s="44"/>
      <c r="I21" s="44"/>
      <c r="J21" s="29" t="s">
        <v>36</v>
      </c>
      <c r="K21" s="11">
        <v>0</v>
      </c>
      <c r="L21" s="5"/>
    </row>
    <row r="22" spans="1:12" ht="30" x14ac:dyDescent="0.25">
      <c r="A22" s="20"/>
      <c r="B22" s="21"/>
      <c r="C22" s="4"/>
      <c r="D22" s="19"/>
      <c r="E22" s="28"/>
      <c r="F22" s="11"/>
      <c r="G22" s="44"/>
      <c r="H22" s="44"/>
      <c r="I22" s="44"/>
      <c r="J22" s="29" t="s">
        <v>37</v>
      </c>
      <c r="K22" s="11">
        <v>0</v>
      </c>
      <c r="L22" s="5"/>
    </row>
    <row r="23" spans="1:12" x14ac:dyDescent="0.25">
      <c r="A23" s="56"/>
      <c r="B23" s="57"/>
      <c r="C23" s="57"/>
      <c r="D23" s="57"/>
      <c r="E23" s="62"/>
      <c r="F23" s="62"/>
      <c r="G23" s="62"/>
      <c r="H23" s="62"/>
      <c r="I23" s="62"/>
      <c r="J23" s="62"/>
      <c r="K23" s="62"/>
      <c r="L23" s="63"/>
    </row>
    <row r="24" spans="1:12" ht="78.75" x14ac:dyDescent="0.25">
      <c r="A24" s="33" t="s">
        <v>55</v>
      </c>
      <c r="B24" s="23">
        <v>0</v>
      </c>
      <c r="C24" s="24" t="s">
        <v>38</v>
      </c>
      <c r="D24" s="45">
        <f>44445.27+10500+13310</f>
        <v>68255.26999999999</v>
      </c>
      <c r="E24" s="64"/>
      <c r="F24" s="65"/>
      <c r="G24" s="65"/>
      <c r="H24" s="65"/>
      <c r="I24" s="65"/>
      <c r="J24" s="65"/>
      <c r="K24" s="65"/>
      <c r="L24" s="66"/>
    </row>
    <row r="25" spans="1:12" x14ac:dyDescent="0.25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8"/>
    </row>
    <row r="26" spans="1:12" ht="96.75" customHeight="1" x14ac:dyDescent="0.25">
      <c r="A26" s="33" t="s">
        <v>23</v>
      </c>
      <c r="B26" s="41" t="s">
        <v>66</v>
      </c>
      <c r="C26" s="41" t="s">
        <v>67</v>
      </c>
      <c r="D26" s="31">
        <v>500</v>
      </c>
      <c r="E26" s="16" t="s">
        <v>27</v>
      </c>
      <c r="F26" s="18">
        <v>0</v>
      </c>
      <c r="G26" s="49">
        <v>159831</v>
      </c>
      <c r="H26" s="49">
        <v>425374</v>
      </c>
      <c r="I26" s="49">
        <v>375903</v>
      </c>
      <c r="J26" s="47" t="s">
        <v>70</v>
      </c>
      <c r="K26" s="48" t="s">
        <v>68</v>
      </c>
      <c r="L26" s="51" t="s">
        <v>69</v>
      </c>
    </row>
    <row r="27" spans="1:12" ht="50.25" customHeight="1" x14ac:dyDescent="0.25">
      <c r="A27" s="33"/>
      <c r="B27" s="41"/>
      <c r="C27" s="41"/>
      <c r="D27" s="31"/>
      <c r="E27" s="16"/>
      <c r="F27" s="18"/>
      <c r="G27" s="49"/>
      <c r="H27" s="49"/>
      <c r="I27" s="49"/>
      <c r="J27" s="54" t="s">
        <v>71</v>
      </c>
      <c r="K27" s="52" t="s">
        <v>68</v>
      </c>
      <c r="L27" s="53" t="s">
        <v>69</v>
      </c>
    </row>
    <row r="28" spans="1:12" ht="49.5" customHeight="1" x14ac:dyDescent="0.25">
      <c r="A28" s="33"/>
      <c r="B28" s="41"/>
      <c r="C28" s="41"/>
      <c r="D28" s="31"/>
      <c r="E28" s="16"/>
      <c r="F28" s="18"/>
      <c r="G28" s="49"/>
      <c r="H28" s="49"/>
      <c r="I28" s="49"/>
      <c r="J28" s="50" t="s">
        <v>72</v>
      </c>
      <c r="K28" s="52" t="s">
        <v>68</v>
      </c>
      <c r="L28" s="53" t="s">
        <v>69</v>
      </c>
    </row>
    <row r="29" spans="1:12" ht="17.25" customHeight="1" x14ac:dyDescent="0.2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12" ht="138.75" customHeight="1" x14ac:dyDescent="0.25">
      <c r="A30" s="33" t="s">
        <v>24</v>
      </c>
      <c r="B30" s="23">
        <v>0.33</v>
      </c>
      <c r="C30" s="24" t="s">
        <v>56</v>
      </c>
      <c r="D30" s="31">
        <v>0</v>
      </c>
      <c r="E30" s="30" t="s">
        <v>73</v>
      </c>
      <c r="F30" s="41" t="s">
        <v>74</v>
      </c>
      <c r="G30" s="26" t="s">
        <v>58</v>
      </c>
      <c r="H30" s="26" t="s">
        <v>59</v>
      </c>
      <c r="I30" s="26" t="s">
        <v>60</v>
      </c>
      <c r="J30" s="41" t="s">
        <v>75</v>
      </c>
      <c r="K30" s="41" t="s">
        <v>74</v>
      </c>
      <c r="L30" s="41" t="s">
        <v>76</v>
      </c>
    </row>
  </sheetData>
  <mergeCells count="7">
    <mergeCell ref="A29:L29"/>
    <mergeCell ref="A12:L12"/>
    <mergeCell ref="A14:L14"/>
    <mergeCell ref="A16:L16"/>
    <mergeCell ref="A23:L23"/>
    <mergeCell ref="A25:L25"/>
    <mergeCell ref="E24:L24"/>
  </mergeCells>
  <hyperlinks>
    <hyperlink ref="L9" r:id="rId1"/>
    <hyperlink ref="L10" r:id="rId2"/>
    <hyperlink ref="L11" r:id="rId3"/>
    <hyperlink ref="L15" r:id="rId4"/>
    <hyperlink ref="L13" r:id="rId5" display="http://www.celva.it/datapagec.asp?id=719&amp;l=1"/>
    <hyperlink ref="L27:L28" r:id="rId6" display="www.inva.it"/>
    <hyperlink ref="L26" r:id="rId7"/>
  </hyperlinks>
  <pageMargins left="0.70866141732283472" right="0.70866141732283472" top="0.74803149606299213" bottom="0.74803149606299213" header="0.31496062992125984" footer="0.31496062992125984"/>
  <pageSetup paperSize="8" scale="50" orientation="landscape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contabilita01</cp:lastModifiedBy>
  <cp:lastPrinted>2014-02-28T11:45:23Z</cp:lastPrinted>
  <dcterms:created xsi:type="dcterms:W3CDTF">2014-02-13T13:16:34Z</dcterms:created>
  <dcterms:modified xsi:type="dcterms:W3CDTF">2014-09-02T15:06:28Z</dcterms:modified>
</cp:coreProperties>
</file>